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8_{399A6C6E-27CD-4DD6-ADBE-96D820560DD0}" xr6:coauthVersionLast="45" xr6:coauthVersionMax="45" xr10:uidLastSave="{00000000-0000-0000-0000-000000000000}"/>
  <bookViews>
    <workbookView xWindow="-108" yWindow="-108" windowWidth="23256" windowHeight="12576" xr2:uid="{228F9594-9047-4AEF-9100-0F24E35EA23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2" i="1" l="1"/>
  <c r="H152" i="1" s="1"/>
  <c r="H151" i="1"/>
  <c r="E151" i="1"/>
  <c r="E150" i="1"/>
  <c r="H150" i="1" s="1"/>
  <c r="H149" i="1"/>
  <c r="E149" i="1"/>
  <c r="E148" i="1"/>
  <c r="H148" i="1" s="1"/>
  <c r="H147" i="1"/>
  <c r="E147" i="1"/>
  <c r="E146" i="1"/>
  <c r="H146" i="1" s="1"/>
  <c r="G145" i="1"/>
  <c r="F145" i="1"/>
  <c r="E145" i="1"/>
  <c r="H145" i="1" s="1"/>
  <c r="D145" i="1"/>
  <c r="C145" i="1"/>
  <c r="E144" i="1"/>
  <c r="H144" i="1" s="1"/>
  <c r="H143" i="1"/>
  <c r="E143" i="1"/>
  <c r="E142" i="1"/>
  <c r="H142" i="1" s="1"/>
  <c r="G141" i="1"/>
  <c r="F141" i="1"/>
  <c r="D141" i="1"/>
  <c r="C141" i="1"/>
  <c r="E140" i="1"/>
  <c r="H140" i="1" s="1"/>
  <c r="H139" i="1"/>
  <c r="E139" i="1"/>
  <c r="E138" i="1"/>
  <c r="H138" i="1" s="1"/>
  <c r="H137" i="1"/>
  <c r="E137" i="1"/>
  <c r="E136" i="1"/>
  <c r="H136" i="1" s="1"/>
  <c r="H135" i="1"/>
  <c r="E135" i="1"/>
  <c r="E134" i="1"/>
  <c r="E132" i="1" s="1"/>
  <c r="H132" i="1" s="1"/>
  <c r="H133" i="1"/>
  <c r="E133" i="1"/>
  <c r="G132" i="1"/>
  <c r="F132" i="1"/>
  <c r="D132" i="1"/>
  <c r="C132" i="1"/>
  <c r="H131" i="1"/>
  <c r="E131" i="1"/>
  <c r="E130" i="1"/>
  <c r="E128" i="1" s="1"/>
  <c r="H128" i="1" s="1"/>
  <c r="H129" i="1"/>
  <c r="E129" i="1"/>
  <c r="G128" i="1"/>
  <c r="F128" i="1"/>
  <c r="D128" i="1"/>
  <c r="C128" i="1"/>
  <c r="H127" i="1"/>
  <c r="E127" i="1"/>
  <c r="E126" i="1"/>
  <c r="H126" i="1" s="1"/>
  <c r="H125" i="1"/>
  <c r="E125" i="1"/>
  <c r="E124" i="1"/>
  <c r="H124" i="1" s="1"/>
  <c r="H123" i="1"/>
  <c r="E123" i="1"/>
  <c r="E122" i="1"/>
  <c r="H122" i="1" s="1"/>
  <c r="H121" i="1"/>
  <c r="E121" i="1"/>
  <c r="E120" i="1"/>
  <c r="E118" i="1" s="1"/>
  <c r="H118" i="1" s="1"/>
  <c r="H119" i="1"/>
  <c r="E119" i="1"/>
  <c r="G118" i="1"/>
  <c r="F118" i="1"/>
  <c r="D118" i="1"/>
  <c r="C118" i="1"/>
  <c r="H117" i="1"/>
  <c r="E117" i="1"/>
  <c r="E116" i="1"/>
  <c r="H116" i="1" s="1"/>
  <c r="H115" i="1"/>
  <c r="E115" i="1"/>
  <c r="E114" i="1"/>
  <c r="H114" i="1" s="1"/>
  <c r="H113" i="1"/>
  <c r="E113" i="1"/>
  <c r="E112" i="1"/>
  <c r="H112" i="1" s="1"/>
  <c r="H111" i="1"/>
  <c r="E111" i="1"/>
  <c r="E110" i="1"/>
  <c r="E108" i="1" s="1"/>
  <c r="H108" i="1" s="1"/>
  <c r="H109" i="1"/>
  <c r="E109" i="1"/>
  <c r="G108" i="1"/>
  <c r="F108" i="1"/>
  <c r="D108" i="1"/>
  <c r="C108" i="1"/>
  <c r="H107" i="1"/>
  <c r="E107" i="1"/>
  <c r="E106" i="1"/>
  <c r="H106" i="1" s="1"/>
  <c r="H105" i="1"/>
  <c r="E105" i="1"/>
  <c r="E104" i="1"/>
  <c r="H104" i="1" s="1"/>
  <c r="H103" i="1"/>
  <c r="E103" i="1"/>
  <c r="E102" i="1"/>
  <c r="H102" i="1" s="1"/>
  <c r="H101" i="1"/>
  <c r="E101" i="1"/>
  <c r="E100" i="1"/>
  <c r="E98" i="1" s="1"/>
  <c r="H98" i="1" s="1"/>
  <c r="H99" i="1"/>
  <c r="E99" i="1"/>
  <c r="G98" i="1"/>
  <c r="F98" i="1"/>
  <c r="D98" i="1"/>
  <c r="C98" i="1"/>
  <c r="H97" i="1"/>
  <c r="E97" i="1"/>
  <c r="E96" i="1"/>
  <c r="H96" i="1" s="1"/>
  <c r="H95" i="1"/>
  <c r="E95" i="1"/>
  <c r="E94" i="1"/>
  <c r="H94" i="1" s="1"/>
  <c r="H93" i="1"/>
  <c r="E93" i="1"/>
  <c r="E92" i="1"/>
  <c r="H92" i="1" s="1"/>
  <c r="H91" i="1"/>
  <c r="E91" i="1"/>
  <c r="E90" i="1"/>
  <c r="E88" i="1" s="1"/>
  <c r="H88" i="1" s="1"/>
  <c r="H89" i="1"/>
  <c r="E89" i="1"/>
  <c r="G88" i="1"/>
  <c r="F88" i="1"/>
  <c r="D88" i="1"/>
  <c r="C88" i="1"/>
  <c r="H87" i="1"/>
  <c r="E87" i="1"/>
  <c r="E86" i="1"/>
  <c r="H86" i="1" s="1"/>
  <c r="H85" i="1"/>
  <c r="E85" i="1"/>
  <c r="E84" i="1"/>
  <c r="H84" i="1" s="1"/>
  <c r="H83" i="1"/>
  <c r="E83" i="1"/>
  <c r="E82" i="1"/>
  <c r="E80" i="1" s="1"/>
  <c r="H81" i="1"/>
  <c r="E81" i="1"/>
  <c r="G80" i="1"/>
  <c r="G79" i="1" s="1"/>
  <c r="F80" i="1"/>
  <c r="F79" i="1" s="1"/>
  <c r="D80" i="1"/>
  <c r="C80" i="1"/>
  <c r="C79" i="1" s="1"/>
  <c r="D79" i="1"/>
  <c r="E77" i="1"/>
  <c r="H77" i="1" s="1"/>
  <c r="H76" i="1"/>
  <c r="E76" i="1"/>
  <c r="E75" i="1"/>
  <c r="H75" i="1" s="1"/>
  <c r="H74" i="1"/>
  <c r="E74" i="1"/>
  <c r="E73" i="1"/>
  <c r="H73" i="1" s="1"/>
  <c r="H72" i="1"/>
  <c r="E72" i="1"/>
  <c r="E71" i="1"/>
  <c r="H71" i="1" s="1"/>
  <c r="H70" i="1"/>
  <c r="G70" i="1"/>
  <c r="F70" i="1"/>
  <c r="E70" i="1"/>
  <c r="D70" i="1"/>
  <c r="C70" i="1"/>
  <c r="E69" i="1"/>
  <c r="H69" i="1" s="1"/>
  <c r="H68" i="1"/>
  <c r="E68" i="1"/>
  <c r="E67" i="1"/>
  <c r="H67" i="1" s="1"/>
  <c r="H66" i="1"/>
  <c r="G66" i="1"/>
  <c r="F66" i="1"/>
  <c r="E66" i="1"/>
  <c r="D66" i="1"/>
  <c r="C66" i="1"/>
  <c r="E65" i="1"/>
  <c r="H65" i="1" s="1"/>
  <c r="H64" i="1"/>
  <c r="E64" i="1"/>
  <c r="E63" i="1"/>
  <c r="H63" i="1" s="1"/>
  <c r="H62" i="1"/>
  <c r="E62" i="1"/>
  <c r="E61" i="1"/>
  <c r="H61" i="1" s="1"/>
  <c r="H60" i="1"/>
  <c r="E60" i="1"/>
  <c r="E59" i="1"/>
  <c r="E57" i="1" s="1"/>
  <c r="H57" i="1" s="1"/>
  <c r="H58" i="1"/>
  <c r="E58" i="1"/>
  <c r="G57" i="1"/>
  <c r="F57" i="1"/>
  <c r="D57" i="1"/>
  <c r="C57" i="1"/>
  <c r="H56" i="1"/>
  <c r="E56" i="1"/>
  <c r="E55" i="1"/>
  <c r="E53" i="1" s="1"/>
  <c r="H53" i="1" s="1"/>
  <c r="H54" i="1"/>
  <c r="E54" i="1"/>
  <c r="G53" i="1"/>
  <c r="F53" i="1"/>
  <c r="D53" i="1"/>
  <c r="C53" i="1"/>
  <c r="H52" i="1"/>
  <c r="E52" i="1"/>
  <c r="E51" i="1"/>
  <c r="H51" i="1" s="1"/>
  <c r="H50" i="1"/>
  <c r="E50" i="1"/>
  <c r="E49" i="1"/>
  <c r="H49" i="1" s="1"/>
  <c r="H48" i="1"/>
  <c r="E48" i="1"/>
  <c r="E47" i="1"/>
  <c r="H47" i="1" s="1"/>
  <c r="H46" i="1"/>
  <c r="E46" i="1"/>
  <c r="E45" i="1"/>
  <c r="E43" i="1" s="1"/>
  <c r="H43" i="1" s="1"/>
  <c r="H44" i="1"/>
  <c r="E44" i="1"/>
  <c r="G43" i="1"/>
  <c r="F43" i="1"/>
  <c r="D43" i="1"/>
  <c r="C43" i="1"/>
  <c r="H42" i="1"/>
  <c r="E42" i="1"/>
  <c r="E41" i="1"/>
  <c r="H41" i="1" s="1"/>
  <c r="H40" i="1"/>
  <c r="E40" i="1"/>
  <c r="E39" i="1"/>
  <c r="H39" i="1" s="1"/>
  <c r="H38" i="1"/>
  <c r="E38" i="1"/>
  <c r="E37" i="1"/>
  <c r="H37" i="1" s="1"/>
  <c r="H36" i="1"/>
  <c r="E36" i="1"/>
  <c r="E35" i="1"/>
  <c r="E33" i="1" s="1"/>
  <c r="H33" i="1" s="1"/>
  <c r="H34" i="1"/>
  <c r="E34" i="1"/>
  <c r="G33" i="1"/>
  <c r="F33" i="1"/>
  <c r="D33" i="1"/>
  <c r="C33" i="1"/>
  <c r="H32" i="1"/>
  <c r="E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E23" i="1" s="1"/>
  <c r="H23" i="1" s="1"/>
  <c r="H24" i="1"/>
  <c r="E24" i="1"/>
  <c r="G23" i="1"/>
  <c r="F23" i="1"/>
  <c r="D23" i="1"/>
  <c r="C23" i="1"/>
  <c r="H22" i="1"/>
  <c r="E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E13" i="1" s="1"/>
  <c r="H13" i="1" s="1"/>
  <c r="H14" i="1"/>
  <c r="E14" i="1"/>
  <c r="G13" i="1"/>
  <c r="F13" i="1"/>
  <c r="D13" i="1"/>
  <c r="C13" i="1"/>
  <c r="H12" i="1"/>
  <c r="E12" i="1"/>
  <c r="E11" i="1"/>
  <c r="H11" i="1" s="1"/>
  <c r="H10" i="1"/>
  <c r="E10" i="1"/>
  <c r="E9" i="1"/>
  <c r="H9" i="1" s="1"/>
  <c r="H8" i="1"/>
  <c r="E8" i="1"/>
  <c r="E7" i="1"/>
  <c r="E5" i="1" s="1"/>
  <c r="E4" i="1" s="1"/>
  <c r="H6" i="1"/>
  <c r="E6" i="1"/>
  <c r="G5" i="1"/>
  <c r="G4" i="1" s="1"/>
  <c r="F5" i="1"/>
  <c r="F4" i="1" s="1"/>
  <c r="F154" i="1" s="1"/>
  <c r="D5" i="1"/>
  <c r="C5" i="1"/>
  <c r="C4" i="1" s="1"/>
  <c r="C154" i="1" s="1"/>
  <c r="D4" i="1"/>
  <c r="D154" i="1" s="1"/>
  <c r="G154" i="1" l="1"/>
  <c r="H80" i="1"/>
  <c r="H79" i="1" s="1"/>
  <c r="H5" i="1"/>
  <c r="H4" i="1" s="1"/>
  <c r="H154" i="1" s="1"/>
  <c r="E141" i="1"/>
  <c r="H141" i="1" s="1"/>
  <c r="H7" i="1"/>
  <c r="H15" i="1"/>
  <c r="H25" i="1"/>
  <c r="H35" i="1"/>
  <c r="H45" i="1"/>
  <c r="H55" i="1"/>
  <c r="H59" i="1"/>
  <c r="H82" i="1"/>
  <c r="H90" i="1"/>
  <c r="H100" i="1"/>
  <c r="H110" i="1"/>
  <c r="H120" i="1"/>
  <c r="H130" i="1"/>
  <c r="H134" i="1"/>
  <c r="E79" i="1" l="1"/>
  <c r="E154" i="1" s="1"/>
</calcChain>
</file>

<file path=xl/sharedStrings.xml><?xml version="1.0" encoding="utf-8"?>
<sst xmlns="http://schemas.openxmlformats.org/spreadsheetml/2006/main" count="280" uniqueCount="207">
  <si>
    <t>UNIVERSIDAD POLITECNICA DE JUVENTINO ROSAS
Clasificación por Objeto del Gasto (Capítulo y Concepto)
al 30 de Junio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</si>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</sst>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FB24-7301-4A13-8517-51BBADD35FAF}">
  <dimension ref="A1:H155"/>
  <sheetViews>
    <sheetView tabSelected="1" workbookViewId="0">
      <selection activeCell="A13" sqref="A13:B13"/>
    </sheetView>
  </sheetViews>
  <sheetFormatPr baseColWidth="10" defaultColWidth="12" defaultRowHeight="13.2"/>
  <cols>
    <col min="1" max="1" width="4.77734375" style="4" customWidth="1"/>
    <col min="2" max="2" width="59.109375" style="4" customWidth="1"/>
    <col min="3" max="8" width="16.77734375" style="4" customWidth="1"/>
    <col min="9" max="16384" width="12" style="4"/>
  </cols>
  <sheetData>
    <row r="1" spans="1:8" ht="45.9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0.399999999999999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40561973.259999998</v>
      </c>
      <c r="D4" s="15">
        <f t="shared" ref="D4:H4" si="0">D5+D13+D23+D33+D43+D53+D57+D66+D70</f>
        <v>2572076.46</v>
      </c>
      <c r="E4" s="15">
        <f t="shared" si="0"/>
        <v>43134049.720000006</v>
      </c>
      <c r="F4" s="15">
        <f t="shared" si="0"/>
        <v>22387211.73</v>
      </c>
      <c r="G4" s="15">
        <f t="shared" si="0"/>
        <v>22352090.779999997</v>
      </c>
      <c r="H4" s="15">
        <f t="shared" si="0"/>
        <v>20746837.989999998</v>
      </c>
    </row>
    <row r="5" spans="1:8">
      <c r="A5" s="16" t="s">
        <v>10</v>
      </c>
      <c r="B5" s="17"/>
      <c r="C5" s="18">
        <f>SUM(C6:C12)</f>
        <v>32150473.119999997</v>
      </c>
      <c r="D5" s="18">
        <f t="shared" ref="D5:H5" si="1">SUM(D6:D12)</f>
        <v>188795.67</v>
      </c>
      <c r="E5" s="18">
        <f t="shared" si="1"/>
        <v>32339268.790000003</v>
      </c>
      <c r="F5" s="18">
        <f t="shared" si="1"/>
        <v>17936358.52</v>
      </c>
      <c r="G5" s="18">
        <f t="shared" si="1"/>
        <v>17936358.52</v>
      </c>
      <c r="H5" s="18">
        <f t="shared" si="1"/>
        <v>14402910.269999998</v>
      </c>
    </row>
    <row r="6" spans="1:8">
      <c r="A6" s="19" t="s">
        <v>11</v>
      </c>
      <c r="B6" s="20" t="s">
        <v>12</v>
      </c>
      <c r="C6" s="21">
        <v>15169654.5</v>
      </c>
      <c r="D6" s="21">
        <v>81222.2</v>
      </c>
      <c r="E6" s="21">
        <f>C6+D6</f>
        <v>15250876.699999999</v>
      </c>
      <c r="F6" s="21">
        <v>9253605</v>
      </c>
      <c r="G6" s="21">
        <v>9253605</v>
      </c>
      <c r="H6" s="21">
        <f>E6-F6</f>
        <v>5997271.6999999993</v>
      </c>
    </row>
    <row r="7" spans="1:8">
      <c r="A7" s="19" t="s">
        <v>13</v>
      </c>
      <c r="B7" s="20" t="s">
        <v>14</v>
      </c>
      <c r="C7" s="21">
        <v>9668814.6199999992</v>
      </c>
      <c r="D7" s="21">
        <v>16853</v>
      </c>
      <c r="E7" s="21">
        <f t="shared" ref="E7:E12" si="2">C7+D7</f>
        <v>9685667.6199999992</v>
      </c>
      <c r="F7" s="21">
        <v>4342477.17</v>
      </c>
      <c r="G7" s="21">
        <v>4342477.17</v>
      </c>
      <c r="H7" s="21">
        <f t="shared" ref="H7:H70" si="3">E7-F7</f>
        <v>5343190.4499999993</v>
      </c>
    </row>
    <row r="8" spans="1:8">
      <c r="A8" s="19" t="s">
        <v>15</v>
      </c>
      <c r="B8" s="20" t="s">
        <v>16</v>
      </c>
      <c r="C8" s="21">
        <v>346508</v>
      </c>
      <c r="D8" s="21">
        <v>42798.37</v>
      </c>
      <c r="E8" s="21">
        <f t="shared" si="2"/>
        <v>389306.37</v>
      </c>
      <c r="F8" s="21">
        <v>10650.33</v>
      </c>
      <c r="G8" s="21">
        <v>10650.33</v>
      </c>
      <c r="H8" s="21">
        <f t="shared" si="3"/>
        <v>378656.04</v>
      </c>
    </row>
    <row r="9" spans="1:8">
      <c r="A9" s="19" t="s">
        <v>17</v>
      </c>
      <c r="B9" s="20" t="s">
        <v>18</v>
      </c>
      <c r="C9" s="21">
        <v>3158072</v>
      </c>
      <c r="D9" s="21">
        <v>0</v>
      </c>
      <c r="E9" s="21">
        <f t="shared" si="2"/>
        <v>3158072</v>
      </c>
      <c r="F9" s="21">
        <v>1929650.1</v>
      </c>
      <c r="G9" s="21">
        <v>1929650.1</v>
      </c>
      <c r="H9" s="21">
        <f t="shared" si="3"/>
        <v>1228421.8999999999</v>
      </c>
    </row>
    <row r="10" spans="1:8">
      <c r="A10" s="19" t="s">
        <v>19</v>
      </c>
      <c r="B10" s="20" t="s">
        <v>20</v>
      </c>
      <c r="C10" s="21">
        <v>3807424</v>
      </c>
      <c r="D10" s="21">
        <v>47922.1</v>
      </c>
      <c r="E10" s="21">
        <f t="shared" si="2"/>
        <v>3855346.1</v>
      </c>
      <c r="F10" s="21">
        <v>2399975.92</v>
      </c>
      <c r="G10" s="21">
        <v>2399975.92</v>
      </c>
      <c r="H10" s="21">
        <f t="shared" si="3"/>
        <v>1455370.1800000002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/>
      <c r="D12" s="21"/>
      <c r="E12" s="21">
        <f t="shared" si="2"/>
        <v>0</v>
      </c>
      <c r="F12" s="21"/>
      <c r="G12" s="21"/>
      <c r="H12" s="21">
        <f t="shared" si="3"/>
        <v>0</v>
      </c>
    </row>
    <row r="13" spans="1:8">
      <c r="A13" s="16" t="s">
        <v>25</v>
      </c>
      <c r="B13" s="17"/>
      <c r="C13" s="18">
        <f>SUM(C14:C22)</f>
        <v>757193.01</v>
      </c>
      <c r="D13" s="18">
        <f t="shared" ref="D13:G13" si="4">SUM(D14:D22)</f>
        <v>315067.84999999998</v>
      </c>
      <c r="E13" s="18">
        <f t="shared" si="4"/>
        <v>1072260.8600000001</v>
      </c>
      <c r="F13" s="18">
        <f t="shared" si="4"/>
        <v>597526.61999999988</v>
      </c>
      <c r="G13" s="18">
        <f t="shared" si="4"/>
        <v>597526.61999999988</v>
      </c>
      <c r="H13" s="18">
        <f t="shared" si="3"/>
        <v>474734.24000000022</v>
      </c>
    </row>
    <row r="14" spans="1:8">
      <c r="A14" s="19" t="s">
        <v>26</v>
      </c>
      <c r="B14" s="20" t="s">
        <v>27</v>
      </c>
      <c r="C14" s="21">
        <v>218947.7</v>
      </c>
      <c r="D14" s="21">
        <v>98881.64</v>
      </c>
      <c r="E14" s="21">
        <f t="shared" ref="E14:E22" si="5">C14+D14</f>
        <v>317829.34000000003</v>
      </c>
      <c r="F14" s="21">
        <v>143364.57999999999</v>
      </c>
      <c r="G14" s="21">
        <v>143364.57999999999</v>
      </c>
      <c r="H14" s="21">
        <f t="shared" si="3"/>
        <v>174464.76000000004</v>
      </c>
    </row>
    <row r="15" spans="1:8">
      <c r="A15" s="19" t="s">
        <v>28</v>
      </c>
      <c r="B15" s="20" t="s">
        <v>29</v>
      </c>
      <c r="C15" s="21">
        <v>80880</v>
      </c>
      <c r="D15" s="21">
        <v>11632.37</v>
      </c>
      <c r="E15" s="21">
        <f t="shared" si="5"/>
        <v>92512.37</v>
      </c>
      <c r="F15" s="21">
        <v>54235.39</v>
      </c>
      <c r="G15" s="21">
        <v>54235.39</v>
      </c>
      <c r="H15" s="21">
        <f t="shared" si="3"/>
        <v>38276.979999999996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25500</v>
      </c>
      <c r="D17" s="21">
        <v>68658.44</v>
      </c>
      <c r="E17" s="21">
        <f t="shared" si="5"/>
        <v>94158.44</v>
      </c>
      <c r="F17" s="21">
        <v>28036.639999999999</v>
      </c>
      <c r="G17" s="21">
        <v>28036.639999999999</v>
      </c>
      <c r="H17" s="21">
        <f t="shared" si="3"/>
        <v>66121.8</v>
      </c>
    </row>
    <row r="18" spans="1:8">
      <c r="A18" s="19" t="s">
        <v>34</v>
      </c>
      <c r="B18" s="20" t="s">
        <v>35</v>
      </c>
      <c r="C18" s="21">
        <v>30980</v>
      </c>
      <c r="D18" s="21">
        <v>53359</v>
      </c>
      <c r="E18" s="21">
        <f t="shared" si="5"/>
        <v>84339</v>
      </c>
      <c r="F18" s="21">
        <v>60502.1</v>
      </c>
      <c r="G18" s="21">
        <v>60502.1</v>
      </c>
      <c r="H18" s="21">
        <f t="shared" si="3"/>
        <v>23836.9</v>
      </c>
    </row>
    <row r="19" spans="1:8">
      <c r="A19" s="19" t="s">
        <v>36</v>
      </c>
      <c r="B19" s="20" t="s">
        <v>37</v>
      </c>
      <c r="C19" s="21">
        <v>175643.38</v>
      </c>
      <c r="D19" s="21">
        <v>0</v>
      </c>
      <c r="E19" s="21">
        <f t="shared" si="5"/>
        <v>175643.38</v>
      </c>
      <c r="F19" s="21">
        <v>153266.62</v>
      </c>
      <c r="G19" s="21">
        <v>153266.62</v>
      </c>
      <c r="H19" s="21">
        <f t="shared" si="3"/>
        <v>22376.760000000009</v>
      </c>
    </row>
    <row r="20" spans="1:8">
      <c r="A20" s="19" t="s">
        <v>38</v>
      </c>
      <c r="B20" s="20" t="s">
        <v>39</v>
      </c>
      <c r="C20" s="21">
        <v>93250</v>
      </c>
      <c r="D20" s="21">
        <v>-22300</v>
      </c>
      <c r="E20" s="21">
        <f t="shared" si="5"/>
        <v>70950</v>
      </c>
      <c r="F20" s="21">
        <v>14239.72</v>
      </c>
      <c r="G20" s="21">
        <v>14239.72</v>
      </c>
      <c r="H20" s="21">
        <f t="shared" si="3"/>
        <v>56710.28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131991.93</v>
      </c>
      <c r="D22" s="21">
        <v>104836.4</v>
      </c>
      <c r="E22" s="21">
        <f t="shared" si="5"/>
        <v>236828.33</v>
      </c>
      <c r="F22" s="21">
        <v>143881.57</v>
      </c>
      <c r="G22" s="21">
        <v>143881.57</v>
      </c>
      <c r="H22" s="21">
        <f t="shared" si="3"/>
        <v>92946.75999999998</v>
      </c>
    </row>
    <row r="23" spans="1:8">
      <c r="A23" s="16" t="s">
        <v>44</v>
      </c>
      <c r="B23" s="17"/>
      <c r="C23" s="18">
        <f>SUM(C24:C32)</f>
        <v>6786487.1299999999</v>
      </c>
      <c r="D23" s="18">
        <f t="shared" ref="D23:G23" si="6">SUM(D24:D32)</f>
        <v>1130826.3899999999</v>
      </c>
      <c r="E23" s="18">
        <f t="shared" si="6"/>
        <v>7917313.5200000005</v>
      </c>
      <c r="F23" s="18">
        <f t="shared" si="6"/>
        <v>3315949.5999999996</v>
      </c>
      <c r="G23" s="18">
        <f t="shared" si="6"/>
        <v>3280828.6499999994</v>
      </c>
      <c r="H23" s="18">
        <f t="shared" si="3"/>
        <v>4601363.9200000009</v>
      </c>
    </row>
    <row r="24" spans="1:8">
      <c r="A24" s="19" t="s">
        <v>45</v>
      </c>
      <c r="B24" s="20" t="s">
        <v>46</v>
      </c>
      <c r="C24" s="21">
        <v>502441.6</v>
      </c>
      <c r="D24" s="21">
        <v>72362.3</v>
      </c>
      <c r="E24" s="21">
        <f t="shared" ref="E24:E32" si="7">C24+D24</f>
        <v>574803.9</v>
      </c>
      <c r="F24" s="21">
        <v>464876.36</v>
      </c>
      <c r="G24" s="21">
        <v>429755.41</v>
      </c>
      <c r="H24" s="21">
        <f t="shared" si="3"/>
        <v>109927.54000000004</v>
      </c>
    </row>
    <row r="25" spans="1:8">
      <c r="A25" s="19" t="s">
        <v>47</v>
      </c>
      <c r="B25" s="20" t="s">
        <v>48</v>
      </c>
      <c r="C25" s="21">
        <v>334240</v>
      </c>
      <c r="D25" s="21">
        <v>149305</v>
      </c>
      <c r="E25" s="21">
        <f t="shared" si="7"/>
        <v>483545</v>
      </c>
      <c r="F25" s="21">
        <v>151033</v>
      </c>
      <c r="G25" s="21">
        <v>151033</v>
      </c>
      <c r="H25" s="21">
        <f t="shared" si="3"/>
        <v>332512</v>
      </c>
    </row>
    <row r="26" spans="1:8">
      <c r="A26" s="19" t="s">
        <v>49</v>
      </c>
      <c r="B26" s="20" t="s">
        <v>50</v>
      </c>
      <c r="C26" s="21">
        <v>3000817.47</v>
      </c>
      <c r="D26" s="21">
        <v>558926.16</v>
      </c>
      <c r="E26" s="21">
        <f t="shared" si="7"/>
        <v>3559743.6300000004</v>
      </c>
      <c r="F26" s="21">
        <v>1004383.2</v>
      </c>
      <c r="G26" s="21">
        <v>1004383.2</v>
      </c>
      <c r="H26" s="21">
        <f t="shared" si="3"/>
        <v>2555360.4300000006</v>
      </c>
    </row>
    <row r="27" spans="1:8">
      <c r="A27" s="19" t="s">
        <v>51</v>
      </c>
      <c r="B27" s="20" t="s">
        <v>52</v>
      </c>
      <c r="C27" s="21">
        <v>455070.42</v>
      </c>
      <c r="D27" s="21">
        <v>22207.7</v>
      </c>
      <c r="E27" s="21">
        <f t="shared" si="7"/>
        <v>477278.12</v>
      </c>
      <c r="F27" s="21">
        <v>470997.68</v>
      </c>
      <c r="G27" s="21">
        <v>470997.68</v>
      </c>
      <c r="H27" s="21">
        <f t="shared" si="3"/>
        <v>6280.4400000000023</v>
      </c>
    </row>
    <row r="28" spans="1:8">
      <c r="A28" s="19" t="s">
        <v>53</v>
      </c>
      <c r="B28" s="20" t="s">
        <v>54</v>
      </c>
      <c r="C28" s="21">
        <v>1316635.47</v>
      </c>
      <c r="D28" s="21">
        <v>-111247.3</v>
      </c>
      <c r="E28" s="21">
        <f t="shared" si="7"/>
        <v>1205388.17</v>
      </c>
      <c r="F28" s="21">
        <v>621717.07999999996</v>
      </c>
      <c r="G28" s="21">
        <v>621717.07999999996</v>
      </c>
      <c r="H28" s="21">
        <f t="shared" si="3"/>
        <v>583671.09</v>
      </c>
    </row>
    <row r="29" spans="1:8">
      <c r="A29" s="19" t="s">
        <v>55</v>
      </c>
      <c r="B29" s="20" t="s">
        <v>56</v>
      </c>
      <c r="C29" s="21">
        <v>163600</v>
      </c>
      <c r="D29" s="21">
        <v>40000</v>
      </c>
      <c r="E29" s="21">
        <f t="shared" si="7"/>
        <v>203600</v>
      </c>
      <c r="F29" s="21">
        <v>74822</v>
      </c>
      <c r="G29" s="21">
        <v>74822</v>
      </c>
      <c r="H29" s="21">
        <f t="shared" si="3"/>
        <v>128778</v>
      </c>
    </row>
    <row r="30" spans="1:8">
      <c r="A30" s="19" t="s">
        <v>57</v>
      </c>
      <c r="B30" s="20" t="s">
        <v>58</v>
      </c>
      <c r="C30" s="21">
        <v>107246.64</v>
      </c>
      <c r="D30" s="21">
        <v>38114.36</v>
      </c>
      <c r="E30" s="21">
        <f t="shared" si="7"/>
        <v>145361</v>
      </c>
      <c r="F30" s="21">
        <v>92078.82</v>
      </c>
      <c r="G30" s="21">
        <v>92078.82</v>
      </c>
      <c r="H30" s="21">
        <f t="shared" si="3"/>
        <v>53282.179999999993</v>
      </c>
    </row>
    <row r="31" spans="1:8">
      <c r="A31" s="19" t="s">
        <v>59</v>
      </c>
      <c r="B31" s="20" t="s">
        <v>60</v>
      </c>
      <c r="C31" s="21">
        <v>743372</v>
      </c>
      <c r="D31" s="21">
        <v>176226.38</v>
      </c>
      <c r="E31" s="21">
        <f t="shared" si="7"/>
        <v>919598.38</v>
      </c>
      <c r="F31" s="21">
        <v>220809.45</v>
      </c>
      <c r="G31" s="21">
        <v>220809.45</v>
      </c>
      <c r="H31" s="21">
        <f t="shared" si="3"/>
        <v>698788.92999999993</v>
      </c>
    </row>
    <row r="32" spans="1:8">
      <c r="A32" s="19" t="s">
        <v>61</v>
      </c>
      <c r="B32" s="20" t="s">
        <v>62</v>
      </c>
      <c r="C32" s="21">
        <v>163063.53</v>
      </c>
      <c r="D32" s="21">
        <v>184931.79</v>
      </c>
      <c r="E32" s="21">
        <f t="shared" si="7"/>
        <v>347995.32</v>
      </c>
      <c r="F32" s="21">
        <v>215232.01</v>
      </c>
      <c r="G32" s="21">
        <v>215232.01</v>
      </c>
      <c r="H32" s="21">
        <f t="shared" si="3"/>
        <v>132763.31</v>
      </c>
    </row>
    <row r="33" spans="1:8">
      <c r="A33" s="16" t="s">
        <v>63</v>
      </c>
      <c r="B33" s="17"/>
      <c r="C33" s="18">
        <f>SUM(C34:C42)</f>
        <v>532320</v>
      </c>
      <c r="D33" s="18">
        <f t="shared" ref="D33:G33" si="8">SUM(D34:D42)</f>
        <v>890800</v>
      </c>
      <c r="E33" s="18">
        <f t="shared" si="8"/>
        <v>1423120</v>
      </c>
      <c r="F33" s="18">
        <f t="shared" si="8"/>
        <v>431161.95</v>
      </c>
      <c r="G33" s="18">
        <f t="shared" si="8"/>
        <v>431161.95</v>
      </c>
      <c r="H33" s="18">
        <f t="shared" si="3"/>
        <v>991958.05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>
        <v>532320</v>
      </c>
      <c r="D37" s="21">
        <v>890800</v>
      </c>
      <c r="E37" s="21">
        <f t="shared" si="9"/>
        <v>1423120</v>
      </c>
      <c r="F37" s="21">
        <v>431161.95</v>
      </c>
      <c r="G37" s="21">
        <v>431161.95</v>
      </c>
      <c r="H37" s="21">
        <f t="shared" si="3"/>
        <v>991958.05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335500</v>
      </c>
      <c r="D43" s="18">
        <f t="shared" ref="D43:G43" si="10">SUM(D44:D52)</f>
        <v>46515.92</v>
      </c>
      <c r="E43" s="18">
        <f t="shared" si="10"/>
        <v>382015.92</v>
      </c>
      <c r="F43" s="18">
        <f t="shared" si="10"/>
        <v>106215.03999999999</v>
      </c>
      <c r="G43" s="18">
        <f t="shared" si="10"/>
        <v>106215.03999999999</v>
      </c>
      <c r="H43" s="18">
        <f t="shared" si="3"/>
        <v>275800.88</v>
      </c>
    </row>
    <row r="44" spans="1:8">
      <c r="A44" s="19" t="s">
        <v>81</v>
      </c>
      <c r="B44" s="20" t="s">
        <v>82</v>
      </c>
      <c r="C44" s="21">
        <v>136500</v>
      </c>
      <c r="D44" s="21">
        <v>46515.92</v>
      </c>
      <c r="E44" s="21">
        <f t="shared" ref="E44:E52" si="11">C44+D44</f>
        <v>183015.91999999998</v>
      </c>
      <c r="F44" s="21">
        <v>46376.49</v>
      </c>
      <c r="G44" s="21">
        <v>46376.49</v>
      </c>
      <c r="H44" s="21">
        <f t="shared" si="3"/>
        <v>136639.43</v>
      </c>
    </row>
    <row r="45" spans="1:8">
      <c r="A45" s="19" t="s">
        <v>83</v>
      </c>
      <c r="B45" s="20" t="s">
        <v>84</v>
      </c>
      <c r="C45" s="21">
        <v>45000</v>
      </c>
      <c r="D45" s="21">
        <v>0</v>
      </c>
      <c r="E45" s="21">
        <f t="shared" si="11"/>
        <v>45000</v>
      </c>
      <c r="F45" s="21">
        <v>35904.85</v>
      </c>
      <c r="G45" s="21">
        <v>35904.85</v>
      </c>
      <c r="H45" s="21">
        <f t="shared" si="3"/>
        <v>9095.1500000000015</v>
      </c>
    </row>
    <row r="46" spans="1:8">
      <c r="A46" s="19" t="s">
        <v>85</v>
      </c>
      <c r="B46" s="20" t="s">
        <v>86</v>
      </c>
      <c r="C46" s="21"/>
      <c r="D46" s="21"/>
      <c r="E46" s="21">
        <f t="shared" si="11"/>
        <v>0</v>
      </c>
      <c r="F46" s="21"/>
      <c r="G46" s="21"/>
      <c r="H46" s="21">
        <f t="shared" si="3"/>
        <v>0</v>
      </c>
    </row>
    <row r="47" spans="1:8">
      <c r="A47" s="19" t="s">
        <v>87</v>
      </c>
      <c r="B47" s="20" t="s">
        <v>88</v>
      </c>
      <c r="C47" s="21">
        <v>9000</v>
      </c>
      <c r="D47" s="21">
        <v>0</v>
      </c>
      <c r="E47" s="21">
        <f t="shared" si="11"/>
        <v>9000</v>
      </c>
      <c r="F47" s="21">
        <v>0</v>
      </c>
      <c r="G47" s="21">
        <v>0</v>
      </c>
      <c r="H47" s="21">
        <f t="shared" si="3"/>
        <v>9000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145000</v>
      </c>
      <c r="D49" s="21">
        <v>0</v>
      </c>
      <c r="E49" s="21">
        <f t="shared" si="11"/>
        <v>145000</v>
      </c>
      <c r="F49" s="21">
        <v>23933.7</v>
      </c>
      <c r="G49" s="21">
        <v>23933.7</v>
      </c>
      <c r="H49" s="21">
        <f t="shared" si="3"/>
        <v>121066.3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/>
      <c r="D52" s="21"/>
      <c r="E52" s="21">
        <f t="shared" si="11"/>
        <v>0</v>
      </c>
      <c r="F52" s="21"/>
      <c r="G52" s="21"/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0</v>
      </c>
      <c r="E53" s="18">
        <f t="shared" si="12"/>
        <v>0</v>
      </c>
      <c r="F53" s="18">
        <f t="shared" si="12"/>
        <v>0</v>
      </c>
      <c r="G53" s="18">
        <f t="shared" si="12"/>
        <v>0</v>
      </c>
      <c r="H53" s="18">
        <f t="shared" si="3"/>
        <v>0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/>
      <c r="D55" s="21"/>
      <c r="E55" s="21">
        <f t="shared" si="13"/>
        <v>0</v>
      </c>
      <c r="F55" s="21"/>
      <c r="G55" s="21"/>
      <c r="H55" s="21">
        <f t="shared" si="3"/>
        <v>0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0</v>
      </c>
      <c r="D57" s="18">
        <f t="shared" ref="D57:G57" si="14">SUM(D58:D65)</f>
        <v>70.63</v>
      </c>
      <c r="E57" s="18">
        <f t="shared" si="14"/>
        <v>70.63</v>
      </c>
      <c r="F57" s="18">
        <f t="shared" si="14"/>
        <v>0</v>
      </c>
      <c r="G57" s="18">
        <f t="shared" si="14"/>
        <v>0</v>
      </c>
      <c r="H57" s="18">
        <f t="shared" si="3"/>
        <v>70.63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>
        <v>0</v>
      </c>
      <c r="D65" s="21">
        <v>70.63</v>
      </c>
      <c r="E65" s="21">
        <f t="shared" si="15"/>
        <v>70.63</v>
      </c>
      <c r="F65" s="21">
        <v>0</v>
      </c>
      <c r="G65" s="21">
        <v>0</v>
      </c>
      <c r="H65" s="21">
        <f t="shared" si="3"/>
        <v>70.63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0</v>
      </c>
      <c r="D79" s="25">
        <f t="shared" ref="D79:H79" si="21">D80+D88+D98+D108+D118+D128+D132+D141+D145</f>
        <v>26159925.719999999</v>
      </c>
      <c r="E79" s="25">
        <f t="shared" si="21"/>
        <v>26159925.719999999</v>
      </c>
      <c r="F79" s="25">
        <f t="shared" si="21"/>
        <v>14468809.219999999</v>
      </c>
      <c r="G79" s="25">
        <f t="shared" si="21"/>
        <v>14468809.219999999</v>
      </c>
      <c r="H79" s="25">
        <f t="shared" si="21"/>
        <v>11691116.5</v>
      </c>
    </row>
    <row r="80" spans="1:8">
      <c r="A80" s="28" t="s">
        <v>10</v>
      </c>
      <c r="B80" s="29"/>
      <c r="C80" s="25">
        <f>SUM(C81:C87)</f>
        <v>0</v>
      </c>
      <c r="D80" s="25">
        <f t="shared" ref="D80:H80" si="22">SUM(D81:D87)</f>
        <v>9290275.8499999996</v>
      </c>
      <c r="E80" s="25">
        <f t="shared" si="22"/>
        <v>9290275.8499999996</v>
      </c>
      <c r="F80" s="25">
        <f t="shared" si="22"/>
        <v>2701771.3800000004</v>
      </c>
      <c r="G80" s="25">
        <f t="shared" si="22"/>
        <v>2701771.3800000004</v>
      </c>
      <c r="H80" s="25">
        <f t="shared" si="22"/>
        <v>6588504.4699999997</v>
      </c>
    </row>
    <row r="81" spans="1:8">
      <c r="A81" s="19" t="s">
        <v>145</v>
      </c>
      <c r="B81" s="30" t="s">
        <v>12</v>
      </c>
      <c r="C81" s="31">
        <v>0</v>
      </c>
      <c r="D81" s="31">
        <v>5785259.7699999996</v>
      </c>
      <c r="E81" s="21">
        <f t="shared" ref="E81:E87" si="23">C81+D81</f>
        <v>5785259.7699999996</v>
      </c>
      <c r="F81" s="31">
        <v>1847756.59</v>
      </c>
      <c r="G81" s="31">
        <v>1847756.59</v>
      </c>
      <c r="H81" s="31">
        <f t="shared" ref="H81:H144" si="24">E81-F81</f>
        <v>3937503.1799999997</v>
      </c>
    </row>
    <row r="82" spans="1:8">
      <c r="A82" s="19" t="s">
        <v>146</v>
      </c>
      <c r="B82" s="30" t="s">
        <v>14</v>
      </c>
      <c r="C82" s="31"/>
      <c r="D82" s="31"/>
      <c r="E82" s="21">
        <f t="shared" si="23"/>
        <v>0</v>
      </c>
      <c r="F82" s="31"/>
      <c r="G82" s="31"/>
      <c r="H82" s="31">
        <f t="shared" si="24"/>
        <v>0</v>
      </c>
    </row>
    <row r="83" spans="1:8">
      <c r="A83" s="19" t="s">
        <v>147</v>
      </c>
      <c r="B83" s="30" t="s">
        <v>16</v>
      </c>
      <c r="C83" s="31">
        <v>0</v>
      </c>
      <c r="D83" s="31">
        <v>317421.67</v>
      </c>
      <c r="E83" s="21">
        <f t="shared" si="23"/>
        <v>317421.67</v>
      </c>
      <c r="F83" s="31">
        <v>0</v>
      </c>
      <c r="G83" s="31">
        <v>0</v>
      </c>
      <c r="H83" s="31">
        <f t="shared" si="24"/>
        <v>317421.67</v>
      </c>
    </row>
    <row r="84" spans="1:8">
      <c r="A84" s="19" t="s">
        <v>148</v>
      </c>
      <c r="B84" s="30" t="s">
        <v>18</v>
      </c>
      <c r="C84" s="31">
        <v>0</v>
      </c>
      <c r="D84" s="31">
        <v>1800904.41</v>
      </c>
      <c r="E84" s="21">
        <f t="shared" si="23"/>
        <v>1800904.41</v>
      </c>
      <c r="F84" s="31">
        <v>380728.65</v>
      </c>
      <c r="G84" s="31">
        <v>380728.65</v>
      </c>
      <c r="H84" s="31">
        <f t="shared" si="24"/>
        <v>1420175.7599999998</v>
      </c>
    </row>
    <row r="85" spans="1:8">
      <c r="A85" s="19" t="s">
        <v>149</v>
      </c>
      <c r="B85" s="30" t="s">
        <v>20</v>
      </c>
      <c r="C85" s="31">
        <v>0</v>
      </c>
      <c r="D85" s="31">
        <v>1386690</v>
      </c>
      <c r="E85" s="21">
        <f t="shared" si="23"/>
        <v>1386690</v>
      </c>
      <c r="F85" s="31">
        <v>473286.14</v>
      </c>
      <c r="G85" s="31">
        <v>473286.14</v>
      </c>
      <c r="H85" s="31">
        <f t="shared" si="24"/>
        <v>913403.86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/>
      <c r="D87" s="31"/>
      <c r="E87" s="21">
        <f t="shared" si="23"/>
        <v>0</v>
      </c>
      <c r="F87" s="31"/>
      <c r="G87" s="31"/>
      <c r="H87" s="31">
        <f t="shared" si="24"/>
        <v>0</v>
      </c>
    </row>
    <row r="88" spans="1:8">
      <c r="A88" s="28" t="s">
        <v>25</v>
      </c>
      <c r="B88" s="29"/>
      <c r="C88" s="25">
        <f>SUM(C89:C97)</f>
        <v>0</v>
      </c>
      <c r="D88" s="25">
        <f t="shared" ref="D88:G88" si="25">SUM(D89:D97)</f>
        <v>1421553.73</v>
      </c>
      <c r="E88" s="25">
        <f t="shared" si="25"/>
        <v>1421553.73</v>
      </c>
      <c r="F88" s="25">
        <f t="shared" si="25"/>
        <v>374458.03</v>
      </c>
      <c r="G88" s="25">
        <f t="shared" si="25"/>
        <v>374458.03</v>
      </c>
      <c r="H88" s="25">
        <f t="shared" si="24"/>
        <v>1047095.7</v>
      </c>
    </row>
    <row r="89" spans="1:8">
      <c r="A89" s="19" t="s">
        <v>152</v>
      </c>
      <c r="B89" s="30" t="s">
        <v>27</v>
      </c>
      <c r="C89" s="31">
        <v>0</v>
      </c>
      <c r="D89" s="31">
        <v>730221.97</v>
      </c>
      <c r="E89" s="21">
        <f t="shared" ref="E89:E97" si="26">C89+D89</f>
        <v>730221.97</v>
      </c>
      <c r="F89" s="31">
        <v>307855.68</v>
      </c>
      <c r="G89" s="31">
        <v>307855.68</v>
      </c>
      <c r="H89" s="31">
        <f t="shared" si="24"/>
        <v>422366.29</v>
      </c>
    </row>
    <row r="90" spans="1:8">
      <c r="A90" s="19" t="s">
        <v>153</v>
      </c>
      <c r="B90" s="30" t="s">
        <v>29</v>
      </c>
      <c r="C90" s="31">
        <v>0</v>
      </c>
      <c r="D90" s="31">
        <v>65000</v>
      </c>
      <c r="E90" s="21">
        <f t="shared" si="26"/>
        <v>65000</v>
      </c>
      <c r="F90" s="31">
        <v>517</v>
      </c>
      <c r="G90" s="31">
        <v>517</v>
      </c>
      <c r="H90" s="31">
        <f t="shared" si="24"/>
        <v>64483</v>
      </c>
    </row>
    <row r="91" spans="1:8">
      <c r="A91" s="19" t="s">
        <v>154</v>
      </c>
      <c r="B91" s="30" t="s">
        <v>31</v>
      </c>
      <c r="C91" s="31"/>
      <c r="D91" s="31"/>
      <c r="E91" s="21">
        <f t="shared" si="26"/>
        <v>0</v>
      </c>
      <c r="F91" s="31"/>
      <c r="G91" s="31"/>
      <c r="H91" s="31">
        <f t="shared" si="24"/>
        <v>0</v>
      </c>
    </row>
    <row r="92" spans="1:8">
      <c r="A92" s="19" t="s">
        <v>155</v>
      </c>
      <c r="B92" s="30" t="s">
        <v>33</v>
      </c>
      <c r="C92" s="31">
        <v>0</v>
      </c>
      <c r="D92" s="31">
        <v>81725</v>
      </c>
      <c r="E92" s="21">
        <f t="shared" si="26"/>
        <v>81725</v>
      </c>
      <c r="F92" s="31">
        <v>23167.08</v>
      </c>
      <c r="G92" s="31">
        <v>23167.08</v>
      </c>
      <c r="H92" s="31">
        <f t="shared" si="24"/>
        <v>58557.919999999998</v>
      </c>
    </row>
    <row r="93" spans="1:8">
      <c r="A93" s="19" t="s">
        <v>156</v>
      </c>
      <c r="B93" s="30" t="s">
        <v>35</v>
      </c>
      <c r="C93" s="31">
        <v>0</v>
      </c>
      <c r="D93" s="31">
        <v>37000</v>
      </c>
      <c r="E93" s="21">
        <f t="shared" si="26"/>
        <v>37000</v>
      </c>
      <c r="F93" s="31">
        <v>0</v>
      </c>
      <c r="G93" s="31">
        <v>0</v>
      </c>
      <c r="H93" s="31">
        <f t="shared" si="24"/>
        <v>37000</v>
      </c>
    </row>
    <row r="94" spans="1:8">
      <c r="A94" s="19" t="s">
        <v>157</v>
      </c>
      <c r="B94" s="30" t="s">
        <v>37</v>
      </c>
      <c r="C94" s="31">
        <v>0</v>
      </c>
      <c r="D94" s="31">
        <v>340286.76</v>
      </c>
      <c r="E94" s="21">
        <f t="shared" si="26"/>
        <v>340286.76</v>
      </c>
      <c r="F94" s="31">
        <v>23733.27</v>
      </c>
      <c r="G94" s="31">
        <v>23733.27</v>
      </c>
      <c r="H94" s="31">
        <f t="shared" si="24"/>
        <v>316553.49</v>
      </c>
    </row>
    <row r="95" spans="1:8">
      <c r="A95" s="19" t="s">
        <v>158</v>
      </c>
      <c r="B95" s="30" t="s">
        <v>39</v>
      </c>
      <c r="C95" s="31">
        <v>0</v>
      </c>
      <c r="D95" s="31">
        <v>35000</v>
      </c>
      <c r="E95" s="21">
        <f t="shared" si="26"/>
        <v>35000</v>
      </c>
      <c r="F95" s="31">
        <v>0</v>
      </c>
      <c r="G95" s="31">
        <v>0</v>
      </c>
      <c r="H95" s="31">
        <f t="shared" si="24"/>
        <v>35000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>
        <v>0</v>
      </c>
      <c r="D97" s="31">
        <v>132320</v>
      </c>
      <c r="E97" s="21">
        <f t="shared" si="26"/>
        <v>132320</v>
      </c>
      <c r="F97" s="31">
        <v>19185</v>
      </c>
      <c r="G97" s="31">
        <v>19185</v>
      </c>
      <c r="H97" s="31">
        <f t="shared" si="24"/>
        <v>113135</v>
      </c>
    </row>
    <row r="98" spans="1:8">
      <c r="A98" s="28" t="s">
        <v>44</v>
      </c>
      <c r="B98" s="29"/>
      <c r="C98" s="25">
        <f>SUM(C99:C107)</f>
        <v>0</v>
      </c>
      <c r="D98" s="25">
        <f t="shared" ref="D98:G98" si="27">SUM(D99:D107)</f>
        <v>3746619.13</v>
      </c>
      <c r="E98" s="25">
        <f t="shared" si="27"/>
        <v>3746619.13</v>
      </c>
      <c r="F98" s="25">
        <f t="shared" si="27"/>
        <v>561771.28</v>
      </c>
      <c r="G98" s="25">
        <f t="shared" si="27"/>
        <v>561771.28</v>
      </c>
      <c r="H98" s="25">
        <f t="shared" si="24"/>
        <v>3184847.8499999996</v>
      </c>
    </row>
    <row r="99" spans="1:8">
      <c r="A99" s="19" t="s">
        <v>161</v>
      </c>
      <c r="B99" s="30" t="s">
        <v>46</v>
      </c>
      <c r="C99" s="31">
        <v>0</v>
      </c>
      <c r="D99" s="31">
        <v>697618.24</v>
      </c>
      <c r="E99" s="21">
        <f t="shared" ref="E99:E107" si="28">C99+D99</f>
        <v>697618.24</v>
      </c>
      <c r="F99" s="31">
        <v>94697.05</v>
      </c>
      <c r="G99" s="31">
        <v>94697.05</v>
      </c>
      <c r="H99" s="31">
        <f t="shared" si="24"/>
        <v>602921.18999999994</v>
      </c>
    </row>
    <row r="100" spans="1:8">
      <c r="A100" s="19" t="s">
        <v>162</v>
      </c>
      <c r="B100" s="30" t="s">
        <v>48</v>
      </c>
      <c r="C100" s="31"/>
      <c r="D100" s="31"/>
      <c r="E100" s="21">
        <f t="shared" si="28"/>
        <v>0</v>
      </c>
      <c r="F100" s="31"/>
      <c r="G100" s="31"/>
      <c r="H100" s="31">
        <f t="shared" si="24"/>
        <v>0</v>
      </c>
    </row>
    <row r="101" spans="1:8">
      <c r="A101" s="19" t="s">
        <v>163</v>
      </c>
      <c r="B101" s="30" t="s">
        <v>50</v>
      </c>
      <c r="C101" s="31">
        <v>0</v>
      </c>
      <c r="D101" s="31">
        <v>645855.91</v>
      </c>
      <c r="E101" s="21">
        <f t="shared" si="28"/>
        <v>645855.91</v>
      </c>
      <c r="F101" s="31">
        <v>0</v>
      </c>
      <c r="G101" s="31">
        <v>0</v>
      </c>
      <c r="H101" s="31">
        <f t="shared" si="24"/>
        <v>645855.91</v>
      </c>
    </row>
    <row r="102" spans="1:8">
      <c r="A102" s="19" t="s">
        <v>164</v>
      </c>
      <c r="B102" s="30" t="s">
        <v>52</v>
      </c>
      <c r="C102" s="31">
        <v>0</v>
      </c>
      <c r="D102" s="31">
        <v>232196</v>
      </c>
      <c r="E102" s="21">
        <f t="shared" si="28"/>
        <v>232196</v>
      </c>
      <c r="F102" s="31">
        <v>12535.88</v>
      </c>
      <c r="G102" s="31">
        <v>12535.88</v>
      </c>
      <c r="H102" s="31">
        <f t="shared" si="24"/>
        <v>219660.12</v>
      </c>
    </row>
    <row r="103" spans="1:8">
      <c r="A103" s="19" t="s">
        <v>165</v>
      </c>
      <c r="B103" s="30" t="s">
        <v>54</v>
      </c>
      <c r="C103" s="31">
        <v>0</v>
      </c>
      <c r="D103" s="31">
        <v>1539300.64</v>
      </c>
      <c r="E103" s="21">
        <f t="shared" si="28"/>
        <v>1539300.64</v>
      </c>
      <c r="F103" s="31">
        <v>305665.34000000003</v>
      </c>
      <c r="G103" s="31">
        <v>305665.34000000003</v>
      </c>
      <c r="H103" s="31">
        <f t="shared" si="24"/>
        <v>1233635.2999999998</v>
      </c>
    </row>
    <row r="104" spans="1:8">
      <c r="A104" s="19" t="s">
        <v>166</v>
      </c>
      <c r="B104" s="30" t="s">
        <v>56</v>
      </c>
      <c r="C104" s="31">
        <v>0</v>
      </c>
      <c r="D104" s="31">
        <v>131200</v>
      </c>
      <c r="E104" s="21">
        <f t="shared" si="28"/>
        <v>131200</v>
      </c>
      <c r="F104" s="31">
        <v>35310.400000000001</v>
      </c>
      <c r="G104" s="31">
        <v>35310.400000000001</v>
      </c>
      <c r="H104" s="31">
        <f t="shared" si="24"/>
        <v>95889.600000000006</v>
      </c>
    </row>
    <row r="105" spans="1:8">
      <c r="A105" s="19" t="s">
        <v>167</v>
      </c>
      <c r="B105" s="30" t="s">
        <v>58</v>
      </c>
      <c r="C105" s="31">
        <v>0</v>
      </c>
      <c r="D105" s="31">
        <v>158449.69</v>
      </c>
      <c r="E105" s="21">
        <f t="shared" si="28"/>
        <v>158449.69</v>
      </c>
      <c r="F105" s="31">
        <v>0</v>
      </c>
      <c r="G105" s="31">
        <v>0</v>
      </c>
      <c r="H105" s="31">
        <f t="shared" si="24"/>
        <v>158449.69</v>
      </c>
    </row>
    <row r="106" spans="1:8">
      <c r="A106" s="19" t="s">
        <v>168</v>
      </c>
      <c r="B106" s="30" t="s">
        <v>60</v>
      </c>
      <c r="C106" s="31">
        <v>0</v>
      </c>
      <c r="D106" s="31">
        <v>10248</v>
      </c>
      <c r="E106" s="21">
        <f t="shared" si="28"/>
        <v>10248</v>
      </c>
      <c r="F106" s="31">
        <v>250</v>
      </c>
      <c r="G106" s="31">
        <v>250</v>
      </c>
      <c r="H106" s="31">
        <f t="shared" si="24"/>
        <v>9998</v>
      </c>
    </row>
    <row r="107" spans="1:8">
      <c r="A107" s="19" t="s">
        <v>169</v>
      </c>
      <c r="B107" s="30" t="s">
        <v>62</v>
      </c>
      <c r="C107" s="31">
        <v>0</v>
      </c>
      <c r="D107" s="31">
        <v>331750.65000000002</v>
      </c>
      <c r="E107" s="21">
        <f t="shared" si="28"/>
        <v>331750.65000000002</v>
      </c>
      <c r="F107" s="31">
        <v>113312.61</v>
      </c>
      <c r="G107" s="31">
        <v>113312.61</v>
      </c>
      <c r="H107" s="31">
        <f t="shared" si="24"/>
        <v>218438.04000000004</v>
      </c>
    </row>
    <row r="108" spans="1:8">
      <c r="A108" s="28" t="s">
        <v>63</v>
      </c>
      <c r="B108" s="29"/>
      <c r="C108" s="25">
        <f>SUM(C109:C117)</f>
        <v>0</v>
      </c>
      <c r="D108" s="25">
        <f t="shared" ref="D108:G108" si="29">SUM(D109:D117)</f>
        <v>0</v>
      </c>
      <c r="E108" s="25">
        <f t="shared" si="29"/>
        <v>0</v>
      </c>
      <c r="F108" s="25">
        <f t="shared" si="29"/>
        <v>0</v>
      </c>
      <c r="G108" s="25">
        <f t="shared" si="29"/>
        <v>0</v>
      </c>
      <c r="H108" s="25">
        <f t="shared" si="24"/>
        <v>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/>
      <c r="D112" s="31"/>
      <c r="E112" s="21">
        <f t="shared" si="30"/>
        <v>0</v>
      </c>
      <c r="F112" s="31"/>
      <c r="G112" s="31"/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1660662.02</v>
      </c>
      <c r="E118" s="25">
        <f t="shared" si="31"/>
        <v>1660662.02</v>
      </c>
      <c r="F118" s="25">
        <f t="shared" si="31"/>
        <v>836256.17</v>
      </c>
      <c r="G118" s="25">
        <f t="shared" si="31"/>
        <v>836256.17</v>
      </c>
      <c r="H118" s="25">
        <f t="shared" si="24"/>
        <v>824405.85</v>
      </c>
    </row>
    <row r="119" spans="1:8">
      <c r="A119" s="19" t="s">
        <v>177</v>
      </c>
      <c r="B119" s="30" t="s">
        <v>82</v>
      </c>
      <c r="C119" s="31">
        <v>0</v>
      </c>
      <c r="D119" s="31">
        <v>1655274.17</v>
      </c>
      <c r="E119" s="21">
        <f t="shared" ref="E119:E127" si="32">C119+D119</f>
        <v>1655274.17</v>
      </c>
      <c r="F119" s="31">
        <v>836256.17</v>
      </c>
      <c r="G119" s="31">
        <v>836256.17</v>
      </c>
      <c r="H119" s="31">
        <f t="shared" si="24"/>
        <v>819017.99999999988</v>
      </c>
    </row>
    <row r="120" spans="1:8">
      <c r="A120" s="19" t="s">
        <v>178</v>
      </c>
      <c r="B120" s="30" t="s">
        <v>84</v>
      </c>
      <c r="C120" s="31"/>
      <c r="D120" s="31"/>
      <c r="E120" s="21">
        <f t="shared" si="32"/>
        <v>0</v>
      </c>
      <c r="F120" s="31"/>
      <c r="G120" s="31"/>
      <c r="H120" s="31">
        <f t="shared" si="24"/>
        <v>0</v>
      </c>
    </row>
    <row r="121" spans="1:8">
      <c r="A121" s="19" t="s">
        <v>179</v>
      </c>
      <c r="B121" s="30" t="s">
        <v>86</v>
      </c>
      <c r="C121" s="31">
        <v>0</v>
      </c>
      <c r="D121" s="31">
        <v>5387.85</v>
      </c>
      <c r="E121" s="21">
        <f t="shared" si="32"/>
        <v>5387.85</v>
      </c>
      <c r="F121" s="31">
        <v>0</v>
      </c>
      <c r="G121" s="31">
        <v>0</v>
      </c>
      <c r="H121" s="31">
        <f t="shared" si="24"/>
        <v>5387.85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/>
      <c r="D124" s="31"/>
      <c r="E124" s="21">
        <f t="shared" si="32"/>
        <v>0</v>
      </c>
      <c r="F124" s="31"/>
      <c r="G124" s="31"/>
      <c r="H124" s="31">
        <f t="shared" si="24"/>
        <v>0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/>
      <c r="D127" s="31"/>
      <c r="E127" s="21">
        <f t="shared" si="32"/>
        <v>0</v>
      </c>
      <c r="F127" s="31"/>
      <c r="G127" s="31"/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10040814.99</v>
      </c>
      <c r="E128" s="25">
        <f t="shared" si="33"/>
        <v>10040814.99</v>
      </c>
      <c r="F128" s="25">
        <f t="shared" si="33"/>
        <v>9994552.3599999994</v>
      </c>
      <c r="G128" s="25">
        <f t="shared" si="33"/>
        <v>9994552.3599999994</v>
      </c>
      <c r="H128" s="25">
        <f t="shared" si="24"/>
        <v>46262.63000000082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>
        <v>0</v>
      </c>
      <c r="D130" s="31">
        <v>10040814.99</v>
      </c>
      <c r="E130" s="21">
        <f t="shared" si="34"/>
        <v>10040814.99</v>
      </c>
      <c r="F130" s="31">
        <v>9994552.3599999994</v>
      </c>
      <c r="G130" s="31">
        <v>9994552.3599999994</v>
      </c>
      <c r="H130" s="31">
        <f t="shared" si="24"/>
        <v>46262.63000000082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0</v>
      </c>
      <c r="E132" s="25">
        <f t="shared" si="35"/>
        <v>0</v>
      </c>
      <c r="F132" s="25">
        <f t="shared" si="35"/>
        <v>0</v>
      </c>
      <c r="G132" s="25">
        <f t="shared" si="35"/>
        <v>0</v>
      </c>
      <c r="H132" s="25">
        <f t="shared" si="24"/>
        <v>0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/>
      <c r="D140" s="31"/>
      <c r="E140" s="21">
        <f t="shared" si="36"/>
        <v>0</v>
      </c>
      <c r="F140" s="31"/>
      <c r="G140" s="31"/>
      <c r="H140" s="31">
        <f t="shared" si="24"/>
        <v>0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8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8">
      <c r="A154" s="33" t="s">
        <v>206</v>
      </c>
      <c r="B154" s="34"/>
      <c r="C154" s="25">
        <f>C4+C79</f>
        <v>40561973.259999998</v>
      </c>
      <c r="D154" s="25">
        <f t="shared" ref="D154:H154" si="42">D4+D79</f>
        <v>28732002.18</v>
      </c>
      <c r="E154" s="25">
        <f t="shared" si="42"/>
        <v>69293975.439999998</v>
      </c>
      <c r="F154" s="25">
        <f t="shared" si="42"/>
        <v>36856020.950000003</v>
      </c>
      <c r="G154" s="25">
        <f t="shared" si="42"/>
        <v>36820900</v>
      </c>
      <c r="H154" s="25">
        <f t="shared" si="42"/>
        <v>32437954.489999998</v>
      </c>
    </row>
    <row r="155" spans="1:8" ht="5.0999999999999996" customHeight="1">
      <c r="A155" s="35"/>
      <c r="B155" s="36"/>
      <c r="C155" s="37"/>
      <c r="D155" s="37"/>
      <c r="E155" s="37"/>
      <c r="F155" s="37"/>
      <c r="G155" s="37"/>
      <c r="H155" s="37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2020-07-20T20:39:58Z</dcterms:created>
  <dcterms:modified xsi:type="dcterms:W3CDTF">2020-07-20T20:40:40Z</dcterms:modified>
</cp:coreProperties>
</file>